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<sst xmlns="http://schemas.openxmlformats.org/spreadsheetml/2006/main" count="128" uniqueCount="108">
  <si>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</si>
  <si>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</si>
  <si>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</si>
  <si>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</si>
  <si>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</si>
  <si>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</si>
  <si>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</si>
  <si>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</si>
  <si>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</si>
  <si>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</si>
  <si>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</si>
  <si>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</si>
  <si>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</si>
  <si>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</si>
  <si>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</si>
  <si>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</si>
  <si>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</si>
  <si>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</si>
  <si>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</si>
  <si>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</si>
  <si>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</si>
  <si>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</si>
  <si>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</si>
  <si>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</si>
  <si>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</si>
  <si>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</si>
  <si>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</si>
  <si>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</si>
  <si>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</si>
  <si>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</si>
  <si>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</si>
  <si>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</si>
  <si>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</si>
  <si>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</si>
  <si>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</si>
  <si>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</si>
  <si>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</si>
  <si>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</si>
  <si>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</si>
  <si>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</si>
  <si>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</si>
  <si>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</si>
  <si>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</si>
  <si>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</si>
  <si>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</si>
  <si>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</si>
  <si>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</si>
  <si>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</si>
  <si>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</si>
  <si>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</si>
  <si>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</si>
  <si>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</si>
  <si>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</si>
  <si>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</si>
  <si>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</si>
  <si>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</si>
  <si>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</si>
  <si>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</si>
  <si>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</si>
  <si>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</si>
  <si>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</si>
  <si>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</si>
  <si>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</si>
  <si>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</si>
  <si>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</si>
  <si>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</si>
  <si>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</si>
  <si>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</si>
  <si>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</si>
  <si>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</si>
  <si>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</si>
  <si>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</si>
  <si>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</si>
  <si>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</si>
  <si>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</si>
  <si>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</si>
  <si>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</si>
  <si>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</si>
  <si>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</si>
  <si>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</si>
  <si>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</si>
  <si>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</si>
  <si>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</si>
  <si>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</si>
  <si>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</si>
  <si>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</si>
  <si>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</si>
  <si>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</si>
  <si>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</si>
  <si>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</si>
  <si>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</si>
  <si>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</si>
  <si>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</si>
  <si>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</si>
  <si>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</si>
  <si>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</si>
  <si>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Договор за енергоспестяване с гарантиран резултат/ЕСКО</t>
  </si>
  <si>
    <t>Данните са от ЕСКО -Договор</t>
  </si>
  <si>
    <t>Свилен Янчев Шитов</t>
  </si>
  <si>
    <t>Варна</t>
  </si>
  <si>
    <t>Девня</t>
  </si>
  <si>
    <t>бул.Съединение</t>
  </si>
  <si>
    <t>Общинска програма за ЕЕ иизползване на ВЕИ</t>
  </si>
  <si>
    <t>от 2013 год.до 2022 год.</t>
  </si>
  <si>
    <t>199 от 22.12.2012 год.</t>
  </si>
  <si>
    <t>Петър Тодоров Петров</t>
  </si>
  <si>
    <t>0519/47066/p_pet@abv.bg</t>
  </si>
  <si>
    <t>Подмяна на осветители с LED осветители и изграждане на система за управление.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</si>
</sst>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60</v>
      </c>
      <c r="B3" s="109"/>
      <c r="C3" s="109"/>
      <c r="D3" s="109"/>
      <c r="E3" s="109"/>
    </row>
    <row r="4" spans="1:5" ht="15.75" customHeight="1">
      <c r="A4" s="109" t="s">
        <v>61</v>
      </c>
      <c r="B4" s="109"/>
      <c r="C4" s="109"/>
      <c r="D4" s="109"/>
      <c r="E4" s="109"/>
    </row>
    <row r="5" spans="1:6" ht="21.75" customHeight="1">
      <c r="A5" s="110" t="s">
        <v>62</v>
      </c>
      <c r="B5" s="110"/>
      <c r="C5" s="110"/>
      <c r="D5" s="110"/>
      <c r="E5" s="110"/>
      <c r="F5" s="17"/>
    </row>
    <row r="6" spans="1:6" ht="30.75" customHeight="1">
      <c r="A6" s="111" t="s">
        <v>59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95</v>
      </c>
      <c r="B8" s="112"/>
      <c r="C8" s="112"/>
      <c r="D8" s="112"/>
      <c r="E8" s="112"/>
      <c r="F8" s="17"/>
    </row>
    <row r="9" spans="1:5" ht="38.25" customHeight="1">
      <c r="A9" s="85" t="s">
        <v>80</v>
      </c>
      <c r="B9" s="113" t="s">
        <v>85</v>
      </c>
      <c r="C9" s="114"/>
      <c r="D9" s="114"/>
      <c r="E9" s="114"/>
    </row>
    <row r="10" spans="1:5" ht="31.5" customHeight="1">
      <c r="A10" s="85" t="s">
        <v>81</v>
      </c>
      <c r="B10" s="98" t="s">
        <v>98</v>
      </c>
      <c r="C10" s="98"/>
      <c r="D10" s="98"/>
      <c r="E10" s="98"/>
    </row>
    <row r="11" spans="1:5" ht="31.5" customHeight="1">
      <c r="A11" s="86" t="s">
        <v>82</v>
      </c>
      <c r="B11" s="98">
        <v>93645</v>
      </c>
      <c r="C11" s="98"/>
      <c r="D11" s="98"/>
      <c r="E11" s="98"/>
    </row>
    <row r="12" spans="1:6" ht="32.25" customHeight="1">
      <c r="A12" s="100" t="s">
        <v>4</v>
      </c>
      <c r="B12" s="100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99</v>
      </c>
      <c r="B14" s="61" t="s">
        <v>100</v>
      </c>
      <c r="C14" s="61" t="s">
        <v>100</v>
      </c>
      <c r="D14" s="62" t="s">
        <v>101</v>
      </c>
      <c r="E14" s="79">
        <v>78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78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9" t="s">
        <v>56</v>
      </c>
      <c r="C17" s="99"/>
      <c r="D17" s="99" t="s">
        <v>86</v>
      </c>
      <c r="E17" s="99"/>
      <c r="F17" s="17"/>
    </row>
    <row r="18" spans="1:6" ht="54" customHeight="1">
      <c r="A18" s="63" t="s">
        <v>102</v>
      </c>
      <c r="B18" s="103" t="s">
        <v>103</v>
      </c>
      <c r="C18" s="103"/>
      <c r="D18" s="103" t="s">
        <v>104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77</v>
      </c>
      <c r="B20" s="104"/>
      <c r="C20" s="104"/>
      <c r="D20" s="55">
        <v>1.09</v>
      </c>
      <c r="E20" s="74" t="s">
        <v>5</v>
      </c>
      <c r="F20" s="17"/>
    </row>
    <row r="21" spans="1:6" ht="22.5" customHeight="1">
      <c r="A21" s="104" t="s">
        <v>73</v>
      </c>
      <c r="B21" s="104"/>
      <c r="C21" s="104"/>
      <c r="D21" s="89">
        <v>0.858</v>
      </c>
      <c r="E21" s="74" t="s">
        <v>5</v>
      </c>
      <c r="F21" s="17"/>
    </row>
    <row r="22" spans="1:6" ht="25.5" customHeight="1">
      <c r="A22" s="104"/>
      <c r="B22" s="104"/>
      <c r="C22" s="104"/>
      <c r="D22" s="56">
        <f>D21*100/D20</f>
        <v>78.71559633027522</v>
      </c>
      <c r="E22" s="74" t="s">
        <v>8</v>
      </c>
      <c r="F22" s="17"/>
    </row>
    <row r="23" spans="1:6" ht="31.5" customHeight="1">
      <c r="A23" s="108" t="s">
        <v>74</v>
      </c>
      <c r="B23" s="108"/>
      <c r="C23" s="108"/>
      <c r="D23" s="90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90</v>
      </c>
      <c r="B25" s="34"/>
      <c r="C25" s="34"/>
      <c r="D25" s="31"/>
      <c r="E25" s="21"/>
      <c r="F25" s="17"/>
    </row>
    <row r="26" spans="1:6" ht="28.5" customHeight="1">
      <c r="A26" s="81" t="s">
        <v>88</v>
      </c>
      <c r="B26" s="105" t="s">
        <v>105</v>
      </c>
      <c r="C26" s="105"/>
      <c r="D26" s="105"/>
      <c r="E26" s="105"/>
      <c r="F26" s="17"/>
    </row>
    <row r="27" spans="1:6" ht="28.5" customHeight="1">
      <c r="A27" s="81" t="s">
        <v>89</v>
      </c>
      <c r="B27" s="105" t="s">
        <v>106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97">
        <v>44880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02" t="s">
        <v>58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E1">
      <selection activeCell="H7" sqref="H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76</v>
      </c>
      <c r="C1" s="131" t="s">
        <v>63</v>
      </c>
      <c r="D1" s="131" t="s">
        <v>71</v>
      </c>
      <c r="E1" s="131" t="s">
        <v>64</v>
      </c>
      <c r="F1" s="131" t="s">
        <v>65</v>
      </c>
      <c r="G1" s="131" t="s">
        <v>70</v>
      </c>
      <c r="H1" s="131" t="s">
        <v>66</v>
      </c>
      <c r="I1" s="131" t="s">
        <v>72</v>
      </c>
      <c r="J1" s="118" t="s">
        <v>75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90" thickTop="1">
      <c r="A7" s="88">
        <v>1</v>
      </c>
      <c r="B7" s="23" t="s">
        <v>34</v>
      </c>
      <c r="C7" s="23"/>
      <c r="D7" s="23"/>
      <c r="E7" s="80"/>
      <c r="F7" s="23"/>
      <c r="G7" s="23"/>
      <c r="H7" s="23" t="s">
        <v>107</v>
      </c>
      <c r="I7" s="42" t="s">
        <v>91</v>
      </c>
      <c r="J7" s="43" t="s">
        <v>96</v>
      </c>
      <c r="K7" s="95">
        <v>1772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558</v>
      </c>
      <c r="R7" s="96">
        <v>0</v>
      </c>
      <c r="S7" s="73">
        <f>(L7*6000+M7*9300+N7*11628+O7*12778+P7*3800)/1000+SUM(Q7:R7)</f>
        <v>558</v>
      </c>
      <c r="T7" s="96">
        <v>140</v>
      </c>
      <c r="U7" s="73">
        <f>((L7*6000*350+M7*9300*202+N7*11628*270+O7*12778*227+P7*3800*43)+(Q7*819+R7*290)*1000)/1000000</f>
        <v>457.002</v>
      </c>
      <c r="V7" s="73">
        <f aca="true" t="shared" si="0" ref="V7:V57">IF(T7=0,"",K7/T7)</f>
        <v>12.657142857142857</v>
      </c>
      <c r="W7" s="68" t="s">
        <v>97</v>
      </c>
    </row>
    <row r="8" spans="1:23" ht="12.75">
      <c r="A8" s="88">
        <v>2</v>
      </c>
      <c r="B8" s="23"/>
      <c r="C8" s="23"/>
      <c r="D8" s="23"/>
      <c r="E8" s="80"/>
      <c r="F8" s="23"/>
      <c r="G8" s="23"/>
      <c r="H8" s="23"/>
      <c r="I8" s="42"/>
      <c r="J8" s="43"/>
      <c r="K8" s="95"/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8">
        <v>3</v>
      </c>
      <c r="B9" s="23"/>
      <c r="C9" s="23"/>
      <c r="D9" s="23"/>
      <c r="E9" s="80"/>
      <c r="F9" s="23"/>
      <c r="G9" s="23"/>
      <c r="H9" s="23"/>
      <c r="I9" s="42"/>
      <c r="J9" s="43"/>
      <c r="K9" s="95"/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1"/>
        <v>0</v>
      </c>
      <c r="T9" s="96"/>
      <c r="U9" s="73">
        <f t="shared" si="2"/>
        <v>0</v>
      </c>
      <c r="V9" s="73">
        <f t="shared" si="0"/>
      </c>
      <c r="W9" s="68"/>
    </row>
    <row r="10" spans="1:23" ht="12.75">
      <c r="A10" s="88">
        <v>4</v>
      </c>
      <c r="B10" s="23"/>
      <c r="C10" s="23"/>
      <c r="D10" s="23"/>
      <c r="E10" s="80"/>
      <c r="F10" s="23"/>
      <c r="G10" s="23"/>
      <c r="H10" s="23"/>
      <c r="I10" s="42"/>
      <c r="J10" s="43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3"/>
      <c r="C11" s="28"/>
      <c r="D11" s="28"/>
      <c r="E11" s="80"/>
      <c r="F11" s="28"/>
      <c r="G11" s="23"/>
      <c r="H11" s="23"/>
      <c r="I11" s="42"/>
      <c r="J11" s="43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3"/>
      <c r="C12" s="28"/>
      <c r="D12" s="28"/>
      <c r="E12" s="80"/>
      <c r="F12" s="28"/>
      <c r="G12" s="23"/>
      <c r="H12" s="23"/>
      <c r="I12" s="42"/>
      <c r="J12" s="43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3"/>
      <c r="C13" s="28"/>
      <c r="D13" s="28"/>
      <c r="E13" s="80"/>
      <c r="F13" s="28"/>
      <c r="G13" s="23"/>
      <c r="H13" s="23"/>
      <c r="I13" s="42"/>
      <c r="J13" s="43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3"/>
      <c r="C14" s="28"/>
      <c r="D14" s="28"/>
      <c r="E14" s="80"/>
      <c r="F14" s="28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3"/>
      <c r="C15" s="28"/>
      <c r="D15" s="28"/>
      <c r="E15" s="80"/>
      <c r="F15" s="28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3"/>
      <c r="C16" s="28"/>
      <c r="D16" s="28"/>
      <c r="E16" s="80"/>
      <c r="F16" s="28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3"/>
      <c r="C17" s="28"/>
      <c r="D17" s="28"/>
      <c r="E17" s="80"/>
      <c r="F17" s="28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3"/>
      <c r="C18" s="28"/>
      <c r="D18" s="28"/>
      <c r="E18" s="80"/>
      <c r="F18" s="28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3"/>
      <c r="C19" s="28"/>
      <c r="D19" s="28"/>
      <c r="E19" s="80"/>
      <c r="F19" s="28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3"/>
      <c r="C20" s="28"/>
      <c r="D20" s="28"/>
      <c r="E20" s="80"/>
      <c r="F20" s="28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3"/>
      <c r="C24" s="28"/>
      <c r="D24" s="28"/>
      <c r="E24" s="80"/>
      <c r="F24" s="28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3"/>
      <c r="C25" s="28"/>
      <c r="D25" s="28"/>
      <c r="E25" s="80"/>
      <c r="F25" s="28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3"/>
      <c r="C26" s="28"/>
      <c r="D26" s="28"/>
      <c r="E26" s="80"/>
      <c r="F26" s="28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3"/>
      <c r="C27" s="28"/>
      <c r="D27" s="28"/>
      <c r="E27" s="80"/>
      <c r="F27" s="28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3"/>
      <c r="C28" s="28"/>
      <c r="D28" s="28"/>
      <c r="E28" s="80"/>
      <c r="F28" s="28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3"/>
      <c r="C29" s="28"/>
      <c r="D29" s="28"/>
      <c r="E29" s="80"/>
      <c r="F29" s="28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3"/>
      <c r="C30" s="28"/>
      <c r="D30" s="28"/>
      <c r="E30" s="80"/>
      <c r="F30" s="28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3"/>
      <c r="C31" s="28"/>
      <c r="D31" s="28"/>
      <c r="E31" s="80"/>
      <c r="F31" s="28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3"/>
      <c r="C32" s="28"/>
      <c r="D32" s="28"/>
      <c r="E32" s="80"/>
      <c r="F32" s="28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3"/>
      <c r="C33" s="28"/>
      <c r="D33" s="28"/>
      <c r="E33" s="80"/>
      <c r="F33" s="28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3"/>
      <c r="C34" s="28"/>
      <c r="D34" s="28"/>
      <c r="E34" s="80"/>
      <c r="F34" s="28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3"/>
      <c r="C38" s="28"/>
      <c r="D38" s="28"/>
      <c r="E38" s="80"/>
      <c r="F38" s="28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3"/>
      <c r="C39" s="28"/>
      <c r="D39" s="28"/>
      <c r="E39" s="80"/>
      <c r="F39" s="28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3"/>
      <c r="C40" s="28"/>
      <c r="D40" s="28"/>
      <c r="E40" s="80"/>
      <c r="F40" s="28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3"/>
      <c r="C41" s="28"/>
      <c r="D41" s="28"/>
      <c r="E41" s="80"/>
      <c r="F41" s="28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3"/>
      <c r="C45" s="28"/>
      <c r="D45" s="28"/>
      <c r="E45" s="80"/>
      <c r="F45" s="28"/>
      <c r="G45" s="23"/>
      <c r="H45" s="23"/>
      <c r="I45" s="42"/>
      <c r="J45" s="43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3"/>
      <c r="C46" s="28"/>
      <c r="D46" s="28"/>
      <c r="E46" s="80"/>
      <c r="F46" s="28"/>
      <c r="G46" s="23"/>
      <c r="H46" s="23"/>
      <c r="I46" s="42"/>
      <c r="J46" s="43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3"/>
      <c r="C47" s="28"/>
      <c r="D47" s="28"/>
      <c r="E47" s="80"/>
      <c r="F47" s="28"/>
      <c r="G47" s="23"/>
      <c r="H47" s="23"/>
      <c r="I47" s="42"/>
      <c r="J47" s="43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3"/>
      <c r="C48" s="28"/>
      <c r="D48" s="28"/>
      <c r="E48" s="80"/>
      <c r="F48" s="28"/>
      <c r="G48" s="23"/>
      <c r="H48" s="23"/>
      <c r="I48" s="42"/>
      <c r="J48" s="43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3"/>
      <c r="C49" s="28"/>
      <c r="D49" s="28"/>
      <c r="E49" s="80"/>
      <c r="F49" s="28"/>
      <c r="G49" s="23"/>
      <c r="H49" s="23"/>
      <c r="I49" s="42"/>
      <c r="J49" s="43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3"/>
      <c r="C50" s="23"/>
      <c r="D50" s="23"/>
      <c r="E50" s="80"/>
      <c r="F50" s="23"/>
      <c r="G50" s="23"/>
      <c r="H50" s="23"/>
      <c r="I50" s="42"/>
      <c r="J50" s="43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3"/>
      <c r="C51" s="23"/>
      <c r="D51" s="23"/>
      <c r="E51" s="80"/>
      <c r="F51" s="23"/>
      <c r="G51" s="23"/>
      <c r="H51" s="23"/>
      <c r="I51" s="42"/>
      <c r="J51" s="43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3"/>
      <c r="C52" s="23"/>
      <c r="D52" s="23"/>
      <c r="E52" s="80"/>
      <c r="F52" s="23"/>
      <c r="G52" s="23"/>
      <c r="H52" s="23"/>
      <c r="I52" s="42"/>
      <c r="J52" s="43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3"/>
      <c r="C53" s="28"/>
      <c r="D53" s="28"/>
      <c r="E53" s="80"/>
      <c r="F53" s="28"/>
      <c r="G53" s="23"/>
      <c r="H53" s="23"/>
      <c r="I53" s="42"/>
      <c r="J53" s="43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3"/>
      <c r="C54" s="28"/>
      <c r="D54" s="28"/>
      <c r="E54" s="80"/>
      <c r="F54" s="28"/>
      <c r="G54" s="23"/>
      <c r="H54" s="23"/>
      <c r="I54" s="42"/>
      <c r="J54" s="43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3"/>
      <c r="C55" s="28"/>
      <c r="D55" s="28"/>
      <c r="E55" s="80"/>
      <c r="F55" s="28"/>
      <c r="G55" s="23"/>
      <c r="H55" s="23"/>
      <c r="I55" s="42"/>
      <c r="J55" s="43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3"/>
      <c r="C56" s="28"/>
      <c r="D56" s="28"/>
      <c r="E56" s="80"/>
      <c r="F56" s="28"/>
      <c r="G56" s="23"/>
      <c r="H56" s="23"/>
      <c r="I56" s="42"/>
      <c r="J56" s="43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0">
        <f aca="true" t="shared" si="3" ref="K57:U57">SUM(K7:K56)</f>
        <v>1772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558</v>
      </c>
      <c r="R57" s="70">
        <f t="shared" si="3"/>
        <v>0</v>
      </c>
      <c r="S57" s="70">
        <f t="shared" si="3"/>
        <v>558</v>
      </c>
      <c r="T57" s="70">
        <f t="shared" si="3"/>
        <v>140</v>
      </c>
      <c r="U57" s="70">
        <f t="shared" si="3"/>
        <v>457.002</v>
      </c>
      <c r="V57" s="71">
        <f t="shared" si="0"/>
        <v>12.657142857142857</v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91</v>
      </c>
      <c r="D13" s="58" t="s">
        <v>83</v>
      </c>
      <c r="F13" s="4"/>
      <c r="G13" s="22"/>
    </row>
    <row r="14" spans="2:7" ht="31.5">
      <c r="B14" s="53" t="s">
        <v>92</v>
      </c>
      <c r="D14" s="58" t="s">
        <v>84</v>
      </c>
      <c r="F14" s="4"/>
      <c r="G14" s="22"/>
    </row>
    <row r="15" spans="2:7" ht="31.5">
      <c r="B15" s="53" t="s">
        <v>93</v>
      </c>
      <c r="D15" s="59" t="s">
        <v>85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Windows User</cp:lastModifiedBy>
  <cp:lastPrinted>2022-11-09T11:52:33Z</cp:lastPrinted>
  <dcterms:created xsi:type="dcterms:W3CDTF">1996-10-14T23:33:28Z</dcterms:created>
  <dcterms:modified xsi:type="dcterms:W3CDTF">2022-11-14T12:50:05Z</dcterms:modified>
  <cp:category/>
  <cp:version/>
  <cp:contentType/>
  <cp:contentStatus/>
</cp:coreProperties>
</file>